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<sst xmlns="http://schemas.openxmlformats.org/spreadsheetml/2006/main" count="141" uniqueCount="86">
  <si>
    <t>附件：</t>
  </si>
  <si>
    <t>杨陵区2025年省级提前下达财政衔接推进乡村振兴补助资金项目计划明细表</t>
  </si>
  <si>
    <t>单位：万元</t>
  </si>
  <si>
    <t>项目类型</t>
  </si>
  <si>
    <t>项目名称</t>
  </si>
  <si>
    <t>项目内容及建设规模</t>
  </si>
  <si>
    <t>建设期限
（起止时间）</t>
  </si>
  <si>
    <t>绩效目标</t>
  </si>
  <si>
    <t>项目个数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</si>
  <si>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</si>
  <si>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</si>
  <si>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</si>
  <si>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</si>
  <si>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</si>
  <si>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</si>
  <si>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</si>
  <si>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</si>
  <si>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</si>
  <si>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</si>
  <si>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</si>
  <si>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</si>
  <si>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</si>
  <si>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</si>
  <si>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</si>
  <si>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</si>
  <si>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</si>
  <si>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</si>
  <si>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</si>
  <si>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</si>
  <si>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</si>
  <si>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</si>
  <si>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</si>
  <si>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
发展</t>
  </si>
  <si>
    <t>2025年揉谷镇除张村奶山羊养殖二期项目</t>
  </si>
  <si>
    <r>
      <rPr>
        <sz val="14"/>
        <rFont val="仿宋_GB2312"/>
        <charset val="134"/>
      </rPr>
      <t>建设占地500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（长50米，宽10米）羊舍一座，包含漏粪板200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，不锈钢食槽100米。防雨防水保温棚顶，无害化粪污处理池一座300m</t>
    </r>
    <r>
      <rPr>
        <sz val="14"/>
        <rFont val="Times New Roman"/>
        <charset val="134"/>
      </rPr>
      <t>³</t>
    </r>
    <r>
      <rPr>
        <sz val="14"/>
        <rFont val="仿宋_GB2312"/>
        <charset val="134"/>
      </rPr>
      <t>，室外羊活动场地300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，护网高1.5米，长200米，自动清粪系统，照明设施：换气系统（380V 1kW）、热风机（380V 2kW）、自动饮水系统。</t>
    </r>
  </si>
  <si>
    <t>2025年3月至2025年9月</t>
  </si>
  <si>
    <t>可带动长期务工3人，羊舍预存栏200只，年产奶及产羔收入35万元，二期建成后预计年净利润15万元。资产归属为除张村，每年按总投资8%即4.8万用于每年股民分红。</t>
  </si>
  <si>
    <t>揉谷镇</t>
  </si>
  <si>
    <t>除张村</t>
  </si>
  <si>
    <t>否</t>
  </si>
  <si>
    <t>区农业农村局</t>
  </si>
  <si>
    <t>施工费、材料费、设备购置费等</t>
  </si>
  <si>
    <t>2025年五泉镇曹沟村农机社会化服务建设项目</t>
  </si>
  <si>
    <t>主要建设内容有：
1.购买轮式拖拉机1台；主要参数：轴距≥2688.5mm；最小离地间隙≥470mm ；挡位数（前进/倒退）：12/4 ；发动机标定功率≥110kw ；发动机气缸数 ：6；发动机标定转速：2200r/min；轮胎型号（前轮/后轮）：14.9-26/18.4-38 ；                                                   
2.购买旋耕机1台；主要参数：工作幅宽：2400mm，配套动力：88.2-102.9 kW ；耕深：12-16 cm ；
3.购买轮式拖拉机1台；主要参数：最小离地间隙≥294mm；最小使用质量≥1865kg ；挡位数（前进/倒退）：8/4 ；发动机标定功率：36.8kw；发动机标定转速≥2200r/min；悬挂装置型式：后置三点悬挂；
4.购买旋耕机1台；主要参数：配套动力范围(kW)：36.8～44.1；工作幅宽(cm)：170；传动方式：中间；总安装刀数量(旋耕，把)≥44；
5.购买秸秆切碎还田机1台；主要参数：配套动力范围：33.1-36.8Kw；配套动力输出轴转速：720r/min；作业速度：3-5km/h；工作幅宽：130cm；刀轴总成设计转速：≥2120r/min，刀轴总成最大回转半径：R227mm；
6.购买车载式风送喷雾机2台，主要参数：配套动力：195F柴油机 ；药泵流量：32-48L/min；工作压力：1.0-3.5MPa；药箱容积：400L；风机直径：550mm；喷头数量：12个；喷雾射程：高度&gt;5m，单侧&gt;15m；
7.购买遥控碎草机2台，主要参数：发动机额定功率：7.5kw；发动机额定转速：≥3600r/min；主传动方式：皮带；主离合器形式：涨紧式；行走方式：履带；行走动力：电机驱动；控制方式：遥控；刀轴转速：2600r/min；刀片数：32把；留茬高度：40-80mm；工作宽幅：560mm；
8.购买全喂入式联合收割机1台，主要参数：结构型式 ：自走履带式；发动机标定功率：80.1 kw；配套发动机标定转速：2600r/min；割台工作幅宽：2200mm；最小离地间隙：300mm；喂入量：5kg/s； 拨禾轮型式：偏心弹齿式；脱粒机构布置方式：纵轴流式；主脱粒滚筒型式：钉齿轴流式；
9.购买乘坐式割草机1台，主要参数：空冷四冲程V型双缸汽油式发动机；最小回转半径：≤2000mm；割刀数量：2片；割刀驱动方式：回旋轴驱动。</t>
  </si>
  <si>
    <t>项目由村集体自主经营，资产归属为曹沟村股份经济合作社。为镇域内群众提供农机服务，预计季节性用工8人，年工资性收入约5万元。预计村集体年收入约12万元，利润约3万元。</t>
  </si>
  <si>
    <t>五泉镇</t>
  </si>
  <si>
    <t>曹沟村</t>
  </si>
  <si>
    <t>材料费、施工费、设备购置费</t>
  </si>
  <si>
    <t>2025年五泉镇汤家村集体产业示范园建设项目</t>
  </si>
  <si>
    <t>项目位于107省道与孟杨路十字西南角，项目占地40亩，主要建设内容包括：
1.建设第四代种植蔬菜大棚5座，每座长约150米，宽约22米，高约7米，拱杆间距约1米，大棚配套防水层、保温棉被、卷帘机、运输导轨，给排水系统，棚体后坡铺设防雨膜和毛毡；
2.安装温湿度控制系统、自动喷水（喷药）装置、水肥一体化自动控制系统，补光杀菌灯等设备。</t>
  </si>
  <si>
    <t>2025年3月-2025年12月</t>
  </si>
  <si>
    <t>项目为村级自主经营，资产归属权为汤家村股份经济合作社。预计项目长期用工2人，季节性用工约30人，年工资性总收入约20万。丰产期预计实现年产值约80万元，利润约25万元。分红约5万元。</t>
  </si>
  <si>
    <t>汤家村</t>
  </si>
  <si>
    <t>材料费、施工费、购置设备等费用</t>
  </si>
  <si>
    <t>二、乡村建设行动</t>
  </si>
  <si>
    <t>2025年杨陵街道办北杨村生产路硬化项目</t>
  </si>
  <si>
    <r>
      <rPr>
        <sz val="14"/>
        <rFont val="仿宋_GB2312"/>
        <charset val="134"/>
      </rPr>
      <t>1.硬化生产道路4433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；
2.长1108m，宽4m；
3.路面厚度180mm，三七灰土基础，厚度300mm。</t>
    </r>
  </si>
  <si>
    <t>2025年9月至2025年12月</t>
  </si>
  <si>
    <t>改善357户，1607人的生产生活条件，解决群众在猕猴桃销售季节雨天销售难问题，为群众生产和销售猕猴桃提供便利。</t>
  </si>
  <si>
    <t>杨陵街道办</t>
  </si>
  <si>
    <t>北杨村</t>
  </si>
  <si>
    <t>施工费、材料费等</t>
  </si>
  <si>
    <t>2025年杨陵街道办代家坡村刘家凹组水泥路硬化项目</t>
  </si>
  <si>
    <r>
      <rPr>
        <sz val="14"/>
        <rFont val="仿宋_GB2312"/>
        <charset val="134"/>
      </rPr>
      <t>1.道路总硬化1984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；
2.硬化道路长165m，宽5m；
3.硬化道路长102m，宽6m ；
4.拓宽道路宽3m，长183m；
5.配套 dn300，污水管道 118m，聚乙烯双壁波纹管；
6.路面厚度180mm，三七灰土基础，厚度300mm。</t>
    </r>
  </si>
  <si>
    <t>改善317户1422人生产生活条件，提高生活质量，促进人居环境提升，受益群众满意度90%以上。</t>
  </si>
  <si>
    <t>代家坡村</t>
  </si>
  <si>
    <t>2025年杨陵街道办乔家底村生产路硬化项目</t>
  </si>
  <si>
    <t>1.道路硬化总面积4384㎡；
2.硬化生产道路长300m，宽3m(东西走向)；
3.硬化生产道路长872m，宽4m (南北走向)； 
4.路面厚度180mm，三七灰土基础，厚度300mm。</t>
  </si>
  <si>
    <t>改善326户1392人生产生活条件，提高生活质量，促进人居环境提升，受益群众满意度90%以上。</t>
  </si>
  <si>
    <t>乔家底村</t>
  </si>
  <si>
    <t>2025年揉谷镇石家村排污管网项目</t>
  </si>
  <si>
    <r>
      <rPr>
        <sz val="14"/>
        <rFont val="仿宋_GB2312"/>
        <charset val="134"/>
      </rPr>
      <t>1.铺设dn500管635m，聚乙烯双壁波纹管；
2.污水检查井 19 座；
3.路面破损恢复34.5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</t>
    </r>
  </si>
  <si>
    <t>改善643户2946人的生活污水乱流问题，改善生活条件，受益群众满意度95%以上。</t>
  </si>
  <si>
    <t>石家村</t>
  </si>
  <si>
    <t>区生态环境局</t>
  </si>
  <si>
    <t>材料费、施工费</t>
  </si>
  <si>
    <t>2025年揉谷镇除张村雨污管网建设项目</t>
  </si>
  <si>
    <r>
      <rPr>
        <sz val="14"/>
        <rFont val="仿宋_GB2312"/>
        <charset val="134"/>
      </rPr>
      <t>1.铺设dn200管道912m，聚乙烯双壁波纹管；
2.污水检查井 47 座，雨水口47座。
3.路面破损恢复2097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。</t>
    </r>
  </si>
  <si>
    <t>改善本村一组154户共724人，三组97户共450人生活条件。受益群众满意度95%以上。</t>
  </si>
  <si>
    <t>三、项目管理费</t>
  </si>
  <si>
    <t>2025年项目管理费</t>
  </si>
  <si>
    <t>主要用于基础设施建设项目前期设计、评审、招标、监理以及验收等与项目管理相关的支出。</t>
  </si>
  <si>
    <t>2025年9月-2025年12月</t>
  </si>
  <si>
    <t>通过项目管理费的使用，助力乡村振兴</t>
  </si>
  <si>
    <t>杨陵区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</si>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</sst>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22"/>
      <name val="方正小标宋简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1"/>
      <name val="仿宋_GB2312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zoomScale="60" zoomScaleNormal="60" workbookViewId="0">
      <pane ySplit="8" topLeftCell="A9" activePane="bottomLeft" state="frozen"/>
      <selection/>
      <selection pane="bottomLeft" activeCell="F13" sqref="F13"/>
    </sheetView>
  </sheetViews>
  <sheetFormatPr defaultColWidth="10" defaultRowHeight="14.25"/>
  <cols>
    <col min="1" max="1" width="12.7" style="6" customWidth="1"/>
    <col min="2" max="2" width="17.1583333333333" style="6" customWidth="1"/>
    <col min="3" max="3" width="77.3" style="7" customWidth="1"/>
    <col min="4" max="4" width="12.775" style="6" customWidth="1"/>
    <col min="5" max="5" width="40" style="7" customWidth="1"/>
    <col min="6" max="6" width="5.55833333333333" style="6" customWidth="1"/>
    <col min="7" max="8" width="7" style="6" customWidth="1"/>
    <col min="9" max="10" width="6.44166666666667" style="6" customWidth="1"/>
    <col min="11" max="11" width="5.775" style="6" customWidth="1"/>
    <col min="12" max="12" width="5.10833333333333" style="6" customWidth="1"/>
    <col min="13" max="13" width="5.225" style="6" customWidth="1"/>
    <col min="14" max="14" width="5.33333333333333" style="6" customWidth="1"/>
    <col min="15" max="15" width="6.99166666666667" style="6" customWidth="1"/>
    <col min="16" max="16" width="9.525" style="6" customWidth="1"/>
    <col min="17" max="17" width="9.075" style="6" customWidth="1"/>
    <col min="18" max="18" width="3.69166666666667" style="6" customWidth="1"/>
    <col min="19" max="19" width="13.75" style="6" customWidth="1"/>
    <col min="20" max="20" width="7.70833333333333" style="6" customWidth="1"/>
    <col min="21" max="21" width="15.8333333333333" style="6" customWidth="1"/>
    <col min="22" max="22" width="7.59166666666667" style="1" customWidth="1"/>
    <col min="23" max="23" width="7.4" style="1" customWidth="1"/>
    <col min="24" max="24" width="7.525" style="1" customWidth="1"/>
    <col min="25" max="25" width="11.6666666666667" style="1" customWidth="1"/>
    <col min="26" max="16381" width="10" style="1"/>
    <col min="16382" max="16384" width="10" style="4"/>
  </cols>
  <sheetData>
    <row r="1" s="1" customFormat="1" ht="22" customHeight="1" spans="1:25 16382:16384">
      <c r="A1" s="8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XFB1" s="4"/>
      <c r="XFC1" s="4"/>
      <c r="XFD1" s="4"/>
    </row>
    <row r="2" s="2" customFormat="1" ht="37" customHeight="1" spans="1:25 16382:16384">
      <c r="A2" s="9" t="s">
        <v>1</v>
      </c>
      <c r="B2" s="9"/>
      <c r="C2" s="10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1" ht="23" customHeight="1" spans="1:25 16382:16384">
      <c r="A3" s="11"/>
      <c r="B3" s="11"/>
      <c r="C3" s="12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  <c r="R3" s="13"/>
      <c r="S3" s="13"/>
      <c r="T3" s="13"/>
      <c r="U3" s="13"/>
      <c r="V3" s="14"/>
      <c r="W3" s="13" t="s">
        <v>2</v>
      </c>
      <c r="X3" s="14"/>
      <c r="Y3" s="13"/>
    </row>
    <row r="4" s="1" customFormat="1" ht="21" customHeight="1" spans="1:25 16382:16384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6"/>
      <c r="I4" s="15" t="s">
        <v>10</v>
      </c>
      <c r="J4" s="15" t="s">
        <v>11</v>
      </c>
      <c r="K4" s="15" t="s">
        <v>12</v>
      </c>
      <c r="L4" s="15" t="s">
        <v>13</v>
      </c>
      <c r="M4" s="15"/>
      <c r="N4" s="15" t="s">
        <v>14</v>
      </c>
      <c r="O4" s="15"/>
      <c r="P4" s="15" t="s">
        <v>15</v>
      </c>
      <c r="Q4" s="15"/>
      <c r="R4" s="15"/>
      <c r="S4" s="15"/>
      <c r="T4" s="15"/>
      <c r="U4" s="15"/>
      <c r="V4" s="15"/>
      <c r="W4" s="17" t="s">
        <v>16</v>
      </c>
      <c r="X4" s="17" t="s">
        <v>17</v>
      </c>
      <c r="Y4" s="17" t="s">
        <v>18</v>
      </c>
    </row>
    <row r="5" s="1" customFormat="1" ht="32" customHeight="1" spans="1:25 16382:16384">
      <c r="A5" s="15"/>
      <c r="B5" s="15"/>
      <c r="C5" s="15"/>
      <c r="D5" s="15"/>
      <c r="E5" s="15"/>
      <c r="F5" s="15"/>
      <c r="G5" s="16"/>
      <c r="H5" s="16"/>
      <c r="I5" s="15"/>
      <c r="J5" s="15"/>
      <c r="K5" s="15"/>
      <c r="L5" s="15"/>
      <c r="M5" s="15"/>
      <c r="N5" s="15"/>
      <c r="O5" s="15"/>
      <c r="P5" s="15" t="s">
        <v>19</v>
      </c>
      <c r="Q5" s="15" t="s">
        <v>20</v>
      </c>
      <c r="R5" s="15"/>
      <c r="S5" s="15"/>
      <c r="T5" s="15"/>
      <c r="U5" s="15"/>
      <c r="V5" s="15" t="s">
        <v>21</v>
      </c>
      <c r="W5" s="17"/>
      <c r="X5" s="17"/>
      <c r="Y5" s="17"/>
    </row>
    <row r="6" s="1" customFormat="1" ht="34" customHeight="1" spans="1:25 16382:16384">
      <c r="A6" s="15"/>
      <c r="B6" s="15"/>
      <c r="C6" s="15"/>
      <c r="D6" s="15"/>
      <c r="E6" s="15"/>
      <c r="F6" s="15"/>
      <c r="G6" s="16" t="s">
        <v>22</v>
      </c>
      <c r="H6" s="16" t="s">
        <v>23</v>
      </c>
      <c r="I6" s="15"/>
      <c r="J6" s="15"/>
      <c r="K6" s="15"/>
      <c r="L6" s="15" t="s">
        <v>24</v>
      </c>
      <c r="M6" s="15" t="s">
        <v>25</v>
      </c>
      <c r="N6" s="15" t="s">
        <v>24</v>
      </c>
      <c r="O6" s="15" t="s">
        <v>25</v>
      </c>
      <c r="P6" s="15"/>
      <c r="Q6" s="18" t="s">
        <v>26</v>
      </c>
      <c r="R6" s="19" t="s">
        <v>27</v>
      </c>
      <c r="S6" s="19" t="s">
        <v>28</v>
      </c>
      <c r="T6" s="19" t="s">
        <v>29</v>
      </c>
      <c r="U6" s="19" t="s">
        <v>30</v>
      </c>
      <c r="V6" s="15"/>
      <c r="W6" s="17"/>
      <c r="X6" s="17"/>
      <c r="Y6" s="17"/>
    </row>
    <row r="7" s="3" customFormat="1" ht="28" customHeight="1" spans="1:25 16382:16384">
      <c r="A7" s="20" t="s">
        <v>31</v>
      </c>
      <c r="B7" s="21"/>
      <c r="C7" s="22"/>
      <c r="D7" s="21"/>
      <c r="E7" s="22"/>
      <c r="F7" s="21">
        <f>F8+F12+F18</f>
        <v>9</v>
      </c>
      <c r="G7" s="21"/>
      <c r="H7" s="21"/>
      <c r="I7" s="21"/>
      <c r="J7" s="21"/>
      <c r="K7" s="21"/>
      <c r="L7" s="21"/>
      <c r="M7" s="21"/>
      <c r="N7" s="21"/>
      <c r="O7" s="21"/>
      <c r="P7" s="21">
        <f>P8+P12+P18</f>
        <v>800</v>
      </c>
      <c r="Q7" s="21">
        <f>Q8+Q12+Q18</f>
        <v>800</v>
      </c>
      <c r="R7" s="21">
        <f>R8+R12+R18</f>
        <v>0</v>
      </c>
      <c r="S7" s="21">
        <f>S8+S12+S18</f>
        <v>800</v>
      </c>
      <c r="T7" s="21">
        <f>T8+T12+T18</f>
        <v>0</v>
      </c>
      <c r="U7" s="21">
        <f>U8+U12+U18</f>
        <v>0</v>
      </c>
      <c r="V7" s="21">
        <f>V8+V12+V18</f>
        <v>0</v>
      </c>
      <c r="W7" s="21"/>
      <c r="X7" s="21"/>
      <c r="Y7" s="21"/>
    </row>
    <row r="8" s="3" customFormat="1" ht="39" customHeight="1" spans="1:25 16382:16384">
      <c r="A8" s="23" t="s">
        <v>32</v>
      </c>
      <c r="B8" s="21"/>
      <c r="C8" s="22"/>
      <c r="D8" s="21"/>
      <c r="E8" s="22"/>
      <c r="F8" s="21">
        <f>F9+F10+F11</f>
        <v>3</v>
      </c>
      <c r="G8" s="21"/>
      <c r="H8" s="21"/>
      <c r="I8" s="21"/>
      <c r="J8" s="21"/>
      <c r="K8" s="21"/>
      <c r="L8" s="21"/>
      <c r="M8" s="21"/>
      <c r="N8" s="21"/>
      <c r="O8" s="21"/>
      <c r="P8" s="21">
        <f>P9+P10+P11</f>
        <v>480</v>
      </c>
      <c r="Q8" s="21">
        <f t="shared" ref="Q8:V8" si="0">Q9+Q10+Q11</f>
        <v>480</v>
      </c>
      <c r="R8" s="21">
        <f t="shared" si="0"/>
        <v>0</v>
      </c>
      <c r="S8" s="21">
        <f t="shared" si="0"/>
        <v>480</v>
      </c>
      <c r="T8" s="21"/>
      <c r="U8" s="21"/>
      <c r="V8" s="21"/>
      <c r="W8" s="21"/>
      <c r="X8" s="21"/>
      <c r="Y8" s="21"/>
    </row>
    <row r="9" s="4" customFormat="1" ht="172" customHeight="1" spans="1:25 16382:16384">
      <c r="A9" s="24">
        <v>1</v>
      </c>
      <c r="B9" s="25" t="s">
        <v>33</v>
      </c>
      <c r="C9" s="26" t="s">
        <v>34</v>
      </c>
      <c r="D9" s="27" t="s">
        <v>35</v>
      </c>
      <c r="E9" s="26" t="s">
        <v>36</v>
      </c>
      <c r="F9" s="25">
        <v>1</v>
      </c>
      <c r="G9" s="27" t="s">
        <v>37</v>
      </c>
      <c r="H9" s="25" t="s">
        <v>38</v>
      </c>
      <c r="I9" s="25" t="s">
        <v>39</v>
      </c>
      <c r="J9" s="25" t="s">
        <v>39</v>
      </c>
      <c r="K9" s="25" t="s">
        <v>39</v>
      </c>
      <c r="L9" s="25"/>
      <c r="M9" s="25"/>
      <c r="N9" s="25">
        <v>354</v>
      </c>
      <c r="O9" s="25">
        <v>1660</v>
      </c>
      <c r="P9" s="25">
        <f>Q9+V9</f>
        <v>60</v>
      </c>
      <c r="Q9" s="25">
        <f>R9+S9+T9+U9</f>
        <v>60</v>
      </c>
      <c r="R9" s="25"/>
      <c r="S9" s="25">
        <v>60</v>
      </c>
      <c r="T9" s="25"/>
      <c r="U9" s="25"/>
      <c r="V9" s="25"/>
      <c r="W9" s="25" t="s">
        <v>37</v>
      </c>
      <c r="X9" s="25" t="s">
        <v>40</v>
      </c>
      <c r="Y9" s="25" t="s">
        <v>41</v>
      </c>
    </row>
    <row r="10" s="1" customFormat="1" ht="409" customHeight="1" spans="1:25 16382:16384">
      <c r="A10" s="24">
        <v>2</v>
      </c>
      <c r="B10" s="28" t="s">
        <v>42</v>
      </c>
      <c r="C10" s="29" t="s">
        <v>43</v>
      </c>
      <c r="D10" s="27" t="s">
        <v>35</v>
      </c>
      <c r="E10" s="28" t="s">
        <v>44</v>
      </c>
      <c r="F10" s="30">
        <v>1</v>
      </c>
      <c r="G10" s="27" t="s">
        <v>45</v>
      </c>
      <c r="H10" s="27" t="s">
        <v>46</v>
      </c>
      <c r="I10" s="27" t="s">
        <v>39</v>
      </c>
      <c r="J10" s="27" t="s">
        <v>39</v>
      </c>
      <c r="K10" s="27" t="s">
        <v>39</v>
      </c>
      <c r="L10" s="27"/>
      <c r="M10" s="30"/>
      <c r="N10" s="27">
        <v>169</v>
      </c>
      <c r="O10" s="27">
        <v>789</v>
      </c>
      <c r="P10" s="25">
        <f>Q10+V10</f>
        <v>64</v>
      </c>
      <c r="Q10" s="25">
        <f>R10+S10+T10+U10</f>
        <v>64</v>
      </c>
      <c r="R10" s="27"/>
      <c r="S10" s="31">
        <v>64</v>
      </c>
      <c r="T10" s="27"/>
      <c r="U10" s="27"/>
      <c r="V10" s="30"/>
      <c r="W10" s="27" t="s">
        <v>45</v>
      </c>
      <c r="X10" s="27" t="s">
        <v>40</v>
      </c>
      <c r="Y10" s="27" t="s">
        <v>47</v>
      </c>
    </row>
    <row r="11" s="1" customFormat="1" ht="135" customHeight="1" spans="1:25 16382:16384">
      <c r="A11" s="24">
        <v>3</v>
      </c>
      <c r="B11" s="32" t="s">
        <v>48</v>
      </c>
      <c r="C11" s="33" t="s">
        <v>49</v>
      </c>
      <c r="D11" s="32" t="s">
        <v>50</v>
      </c>
      <c r="E11" s="33" t="s">
        <v>51</v>
      </c>
      <c r="F11" s="34">
        <v>1</v>
      </c>
      <c r="G11" s="32" t="s">
        <v>45</v>
      </c>
      <c r="H11" s="32" t="s">
        <v>52</v>
      </c>
      <c r="I11" s="32" t="s">
        <v>39</v>
      </c>
      <c r="J11" s="32" t="s">
        <v>39</v>
      </c>
      <c r="K11" s="32" t="s">
        <v>39</v>
      </c>
      <c r="L11" s="32"/>
      <c r="M11" s="32"/>
      <c r="N11" s="32">
        <v>335</v>
      </c>
      <c r="O11" s="32">
        <v>1761</v>
      </c>
      <c r="P11" s="25">
        <f>Q11+V11</f>
        <v>356</v>
      </c>
      <c r="Q11" s="25">
        <f>R11+S11+T11+U11</f>
        <v>356</v>
      </c>
      <c r="R11" s="32"/>
      <c r="S11" s="32">
        <v>356</v>
      </c>
      <c r="T11" s="32"/>
      <c r="U11" s="32"/>
      <c r="V11" s="32"/>
      <c r="W11" s="32" t="s">
        <v>45</v>
      </c>
      <c r="X11" s="32" t="s">
        <v>40</v>
      </c>
      <c r="Y11" s="32" t="s">
        <v>53</v>
      </c>
      <c r="XFB11" s="4"/>
      <c r="XFC11" s="4"/>
      <c r="XFD11" s="35"/>
    </row>
    <row r="12" ht="28.5" spans="1:25 16382:16384">
      <c r="A12" s="36" t="s">
        <v>54</v>
      </c>
      <c r="B12" s="36"/>
      <c r="C12" s="37"/>
      <c r="D12" s="36"/>
      <c r="E12" s="37"/>
      <c r="F12" s="36">
        <f>F13+F14+F15+F16+F17</f>
        <v>5</v>
      </c>
      <c r="G12" s="36"/>
      <c r="H12" s="36"/>
      <c r="I12" s="36"/>
      <c r="J12" s="36"/>
      <c r="K12" s="36"/>
      <c r="L12" s="36"/>
      <c r="M12" s="36"/>
      <c r="N12" s="36"/>
      <c r="O12" s="36"/>
      <c r="P12" s="36">
        <f>P13+P14+P15+P16+P17</f>
        <v>312</v>
      </c>
      <c r="Q12" s="36">
        <f>Q13+Q14+Q15+Q16+Q17</f>
        <v>312</v>
      </c>
      <c r="R12" s="36">
        <f>R13+R14+R15+R16+R17</f>
        <v>0</v>
      </c>
      <c r="S12" s="36">
        <f>S13+S14+S15+S16+S17</f>
        <v>312</v>
      </c>
      <c r="T12" s="36">
        <f>T13+T14+T15+T16+T17</f>
        <v>0</v>
      </c>
      <c r="U12" s="36">
        <f>U13+U14+U15+U16+U17</f>
        <v>0</v>
      </c>
      <c r="V12" s="36">
        <f>V13+V14+V15+V16+V17</f>
        <v>0</v>
      </c>
      <c r="W12" s="38"/>
      <c r="X12" s="38"/>
      <c r="Y12" s="38"/>
    </row>
    <row r="13" s="1" customFormat="1" ht="84" customHeight="1" spans="1:25 16382:16384">
      <c r="A13" s="24">
        <v>4</v>
      </c>
      <c r="B13" s="28" t="s">
        <v>55</v>
      </c>
      <c r="C13" s="28" t="s">
        <v>56</v>
      </c>
      <c r="D13" s="27" t="s">
        <v>57</v>
      </c>
      <c r="E13" s="28" t="s">
        <v>58</v>
      </c>
      <c r="F13" s="30">
        <v>1</v>
      </c>
      <c r="G13" s="27" t="s">
        <v>59</v>
      </c>
      <c r="H13" s="27" t="s">
        <v>60</v>
      </c>
      <c r="I13" s="27" t="s">
        <v>39</v>
      </c>
      <c r="J13" s="27" t="s">
        <v>39</v>
      </c>
      <c r="K13" s="27" t="s">
        <v>39</v>
      </c>
      <c r="L13" s="27"/>
      <c r="M13" s="30"/>
      <c r="N13" s="27">
        <v>357</v>
      </c>
      <c r="O13" s="31">
        <v>1607</v>
      </c>
      <c r="P13" s="31">
        <f>Q13</f>
        <v>86.2</v>
      </c>
      <c r="Q13" s="31">
        <f>S13+T13+U13</f>
        <v>86.2</v>
      </c>
      <c r="R13" s="27"/>
      <c r="S13" s="31">
        <v>86.2</v>
      </c>
      <c r="T13" s="27"/>
      <c r="U13" s="38"/>
      <c r="V13" s="30"/>
      <c r="W13" s="27" t="s">
        <v>40</v>
      </c>
      <c r="X13" s="27" t="s">
        <v>40</v>
      </c>
      <c r="Y13" s="27" t="s">
        <v>61</v>
      </c>
    </row>
    <row r="14" s="1" customFormat="1" ht="153" customHeight="1" spans="1:25 16382:16384">
      <c r="A14" s="24">
        <v>5</v>
      </c>
      <c r="B14" s="28" t="s">
        <v>62</v>
      </c>
      <c r="C14" s="28" t="s">
        <v>63</v>
      </c>
      <c r="D14" s="27" t="s">
        <v>57</v>
      </c>
      <c r="E14" s="28" t="s">
        <v>64</v>
      </c>
      <c r="F14" s="30">
        <v>1</v>
      </c>
      <c r="G14" s="27" t="s">
        <v>59</v>
      </c>
      <c r="H14" s="27" t="s">
        <v>65</v>
      </c>
      <c r="I14" s="27" t="s">
        <v>39</v>
      </c>
      <c r="J14" s="27" t="s">
        <v>39</v>
      </c>
      <c r="K14" s="27" t="s">
        <v>39</v>
      </c>
      <c r="L14" s="27"/>
      <c r="M14" s="30"/>
      <c r="N14" s="27">
        <v>317</v>
      </c>
      <c r="O14" s="27">
        <v>1422</v>
      </c>
      <c r="P14" s="31">
        <f>Q14</f>
        <v>42.7</v>
      </c>
      <c r="Q14" s="31">
        <f>S14+T14+U14</f>
        <v>42.7</v>
      </c>
      <c r="R14" s="27"/>
      <c r="S14" s="31">
        <v>42.7</v>
      </c>
      <c r="T14" s="27"/>
      <c r="U14" s="27"/>
      <c r="V14" s="30"/>
      <c r="W14" s="27" t="s">
        <v>40</v>
      </c>
      <c r="X14" s="27" t="s">
        <v>40</v>
      </c>
      <c r="Y14" s="27" t="s">
        <v>61</v>
      </c>
    </row>
    <row r="15" s="1" customFormat="1" ht="135" customHeight="1" spans="1:25 16382:16384">
      <c r="A15" s="24">
        <v>6</v>
      </c>
      <c r="B15" s="28" t="s">
        <v>66</v>
      </c>
      <c r="C15" s="28" t="s">
        <v>67</v>
      </c>
      <c r="D15" s="27" t="s">
        <v>57</v>
      </c>
      <c r="E15" s="28" t="s">
        <v>68</v>
      </c>
      <c r="F15" s="30">
        <v>1</v>
      </c>
      <c r="G15" s="27" t="s">
        <v>59</v>
      </c>
      <c r="H15" s="27" t="s">
        <v>69</v>
      </c>
      <c r="I15" s="27" t="s">
        <v>39</v>
      </c>
      <c r="J15" s="27" t="s">
        <v>39</v>
      </c>
      <c r="K15" s="27" t="s">
        <v>39</v>
      </c>
      <c r="L15" s="27"/>
      <c r="M15" s="30"/>
      <c r="N15" s="27">
        <v>326</v>
      </c>
      <c r="O15" s="27">
        <v>1392</v>
      </c>
      <c r="P15" s="31">
        <f>Q15</f>
        <v>81.1</v>
      </c>
      <c r="Q15" s="31">
        <f>S15+T15+U15</f>
        <v>81.1</v>
      </c>
      <c r="R15" s="27"/>
      <c r="S15" s="31">
        <v>81.1</v>
      </c>
      <c r="T15" s="27"/>
      <c r="U15" s="27"/>
      <c r="V15" s="30"/>
      <c r="W15" s="27" t="s">
        <v>40</v>
      </c>
      <c r="X15" s="27" t="s">
        <v>40</v>
      </c>
      <c r="Y15" s="27" t="s">
        <v>61</v>
      </c>
    </row>
    <row r="16" s="1" customFormat="1" ht="122" customHeight="1" spans="1:25 16382:16384">
      <c r="A16" s="24">
        <v>7</v>
      </c>
      <c r="B16" s="25" t="s">
        <v>70</v>
      </c>
      <c r="C16" s="28" t="s">
        <v>71</v>
      </c>
      <c r="D16" s="27" t="s">
        <v>57</v>
      </c>
      <c r="E16" s="39" t="s">
        <v>72</v>
      </c>
      <c r="F16" s="25">
        <v>1</v>
      </c>
      <c r="G16" s="27" t="s">
        <v>37</v>
      </c>
      <c r="H16" s="25" t="s">
        <v>73</v>
      </c>
      <c r="I16" s="25" t="s">
        <v>39</v>
      </c>
      <c r="J16" s="25" t="s">
        <v>39</v>
      </c>
      <c r="K16" s="25" t="s">
        <v>39</v>
      </c>
      <c r="L16" s="25"/>
      <c r="M16" s="25"/>
      <c r="N16" s="25">
        <v>643</v>
      </c>
      <c r="O16" s="40">
        <v>2946</v>
      </c>
      <c r="P16" s="31">
        <f>Q16</f>
        <v>37</v>
      </c>
      <c r="Q16" s="31">
        <f>S16+T16+U16</f>
        <v>37</v>
      </c>
      <c r="R16" s="25"/>
      <c r="S16" s="25">
        <v>37</v>
      </c>
      <c r="T16" s="25"/>
      <c r="U16" s="25"/>
      <c r="V16" s="25"/>
      <c r="W16" s="27" t="s">
        <v>40</v>
      </c>
      <c r="X16" s="25" t="s">
        <v>74</v>
      </c>
      <c r="Y16" s="25" t="s">
        <v>75</v>
      </c>
    </row>
    <row r="17" s="1" customFormat="1" ht="173" customHeight="1" spans="1:25 16376:16384">
      <c r="A17" s="24">
        <v>8</v>
      </c>
      <c r="B17" s="25" t="s">
        <v>76</v>
      </c>
      <c r="C17" s="28" t="s">
        <v>77</v>
      </c>
      <c r="D17" s="27" t="s">
        <v>57</v>
      </c>
      <c r="E17" s="39" t="s">
        <v>78</v>
      </c>
      <c r="F17" s="25">
        <v>1</v>
      </c>
      <c r="G17" s="27" t="s">
        <v>37</v>
      </c>
      <c r="H17" s="25" t="s">
        <v>38</v>
      </c>
      <c r="I17" s="25" t="s">
        <v>39</v>
      </c>
      <c r="J17" s="25" t="s">
        <v>39</v>
      </c>
      <c r="K17" s="25" t="s">
        <v>39</v>
      </c>
      <c r="L17" s="25"/>
      <c r="M17" s="25"/>
      <c r="N17" s="25">
        <v>251</v>
      </c>
      <c r="O17" s="25">
        <v>1174</v>
      </c>
      <c r="P17" s="31">
        <f>Q17</f>
        <v>65</v>
      </c>
      <c r="Q17" s="31">
        <f>S17+T17+U17</f>
        <v>65</v>
      </c>
      <c r="R17" s="25"/>
      <c r="S17" s="36">
        <v>65</v>
      </c>
      <c r="T17" s="25"/>
      <c r="U17" s="25"/>
      <c r="V17" s="25"/>
      <c r="W17" s="27" t="s">
        <v>40</v>
      </c>
      <c r="X17" s="25" t="s">
        <v>74</v>
      </c>
      <c r="Y17" s="25" t="s">
        <v>75</v>
      </c>
      <c r="XEV17" s="4"/>
      <c r="XEW17" s="4"/>
      <c r="XEX17" s="4"/>
      <c r="XEY17" s="4"/>
      <c r="XEZ17" s="4"/>
      <c r="XFA17" s="4"/>
      <c r="XFB17" s="4"/>
    </row>
    <row r="18" ht="28.5" spans="1:25 16376:16384">
      <c r="A18" s="36" t="s">
        <v>79</v>
      </c>
      <c r="B18" s="36"/>
      <c r="C18" s="37"/>
      <c r="D18" s="36"/>
      <c r="E18" s="37"/>
      <c r="F18" s="36">
        <f>F19</f>
        <v>1</v>
      </c>
      <c r="G18" s="36"/>
      <c r="H18" s="36"/>
      <c r="I18" s="36"/>
      <c r="J18" s="36"/>
      <c r="K18" s="36"/>
      <c r="L18" s="36"/>
      <c r="M18" s="36"/>
      <c r="N18" s="36"/>
      <c r="O18" s="36"/>
      <c r="P18" s="36">
        <f>P19</f>
        <v>8</v>
      </c>
      <c r="Q18" s="36">
        <f>Q19</f>
        <v>8</v>
      </c>
      <c r="R18" s="36"/>
      <c r="S18" s="36">
        <f>S19</f>
        <v>8</v>
      </c>
      <c r="T18" s="36"/>
      <c r="U18" s="36"/>
      <c r="V18" s="38"/>
      <c r="W18" s="38"/>
      <c r="X18" s="38"/>
      <c r="Y18" s="38"/>
    </row>
    <row r="19" s="5" customFormat="1" ht="81" customHeight="1" spans="1:25 16376:16384">
      <c r="A19" s="31">
        <v>9</v>
      </c>
      <c r="B19" s="25" t="s">
        <v>80</v>
      </c>
      <c r="C19" s="41" t="s">
        <v>81</v>
      </c>
      <c r="D19" s="25" t="s">
        <v>82</v>
      </c>
      <c r="E19" s="41" t="s">
        <v>83</v>
      </c>
      <c r="F19" s="40">
        <v>1</v>
      </c>
      <c r="G19" s="25" t="s">
        <v>84</v>
      </c>
      <c r="H19" s="25"/>
      <c r="I19" s="25"/>
      <c r="J19" s="25"/>
      <c r="K19" s="25"/>
      <c r="L19" s="40"/>
      <c r="M19" s="40"/>
      <c r="N19" s="25"/>
      <c r="O19" s="40"/>
      <c r="P19" s="25">
        <v>8</v>
      </c>
      <c r="Q19" s="40">
        <v>8</v>
      </c>
      <c r="R19" s="40"/>
      <c r="S19" s="40">
        <v>8</v>
      </c>
      <c r="T19" s="40"/>
      <c r="U19" s="40"/>
      <c r="V19" s="40"/>
      <c r="W19" s="25" t="s">
        <v>40</v>
      </c>
      <c r="X19" s="25" t="s">
        <v>40</v>
      </c>
      <c r="Y19" s="25" t="s">
        <v>85</v>
      </c>
      <c r="XFA19" s="42"/>
      <c r="XFB19" s="42"/>
      <c r="XFC19" s="42"/>
      <c r="XFD19" s="42"/>
    </row>
  </sheetData>
  <mergeCells count="21">
    <mergeCell ref="A2:Y2"/>
    <mergeCell ref="W3:X3"/>
    <mergeCell ref="P4:V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G4:H5"/>
    <mergeCell ref="L4:M5"/>
    <mergeCell ref="N4:O5"/>
  </mergeCells>
  <pageMargins left="0.751388888888889" right="0.751388888888889" top="1" bottom="1" header="0.5" footer="0.5"/>
  <pageSetup paperSize="9" scale="45" fitToHeight="0" orientation="landscape" horizontalDpi="600"/>
  <headerFooter>
    <oddFooter>&amp;C&amp;22- 5 -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崔蓓</dc:creator>
  <cp:lastModifiedBy>Administrator</cp:lastModifiedBy>
  <dcterms:created xsi:type="dcterms:W3CDTF">2025-03-07T07:47:00Z</dcterms:created>
  <dcterms:modified xsi:type="dcterms:W3CDTF">2025-12-30T09:47:04Z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314C38CB7BAD4D50B23978BBFC1E132B_13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